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Stundenzettel" state="visible" r:id="rId5"/>
  </sheets>
  <definedNames>
    <definedName name="_xlnm.Print_Area" localSheetId="1">'Stundenzettel'!$A1:$J47</definedName>
  </definedNames>
  <calcPr calcId="171027" fullCalcOnLoad="1"/>
</workbook>
</file>

<file path=xl/sharedStrings.xml><?xml version="1.0" encoding="utf-8"?>
<sst xmlns="http://schemas.openxmlformats.org/spreadsheetml/2006/main" count="39" uniqueCount="37">
  <si>
    <t>Stundenzettel – Anleitung</t>
  </si>
  <si>
    <t>Kostenlose Vorlage von deutsches-rechner.de</t>
  </si>
  <si>
    <t>Schritt</t>
  </si>
  <si>
    <t>Was zu tun ist</t>
  </si>
  <si>
    <t>Hinweis</t>
  </si>
  <si>
    <t>Tragen Sie Name, Monat, Jahr und tägliche Sollzeit in den Kopfbereich ein.</t>
  </si>
  <si>
    <t>Gelb markierte Zellen sind für Eingaben vorgesehen; grüne Zellen enthalten Formeln.</t>
  </si>
  <si>
    <t>Erfassen Sie Arbeitsbeginn, Arbeitsende und Pausen täglich.</t>
  </si>
  <si>
    <t>Formeln lassen sich bei Bedarf erweitern. Bewahren Sie eine unveränderte Kopie auf.</t>
  </si>
  <si>
    <t>Ergänzen Sie Projekt oder Tätigkeit und lassen Sie die Monatsauswertung prüfen.</t>
  </si>
  <si>
    <t>Datenschutz und Nutzung</t>
  </si>
  <si>
    <t>Die Datei arbeitet lokal auf Ihrem Gerät und übermittelt keine Daten. Sie dürfen die Vorlage privat und gewerblich verwenden, anpassen und weitergeben. Prüfen Sie Ergebnisse vor verbindlichen Entscheidungen; die Vorlage ersetzt keine Steuer-, Rechts- oder Finanzberatung.</t>
  </si>
  <si>
    <t>Fachliche Hinweise</t>
  </si>
  <si>
    <t>•</t>
  </si>
  <si>
    <t>Gesetzliche oder vertragliche Aufzeichnungspflichten können zusätzliche Angaben und Aufbewahrungsfristen verlangen.</t>
  </si>
  <si>
    <t>Stundenzettel</t>
  </si>
  <si>
    <t>Monatliche Arbeitszeiterfassung mit Pausen- und Saldenberechnung.</t>
  </si>
  <si>
    <t>Name</t>
  </si>
  <si>
    <t>Monat</t>
  </si>
  <si>
    <t>Jahr</t>
  </si>
  <si>
    <t>Soll/Tag</t>
  </si>
  <si>
    <t>Datum</t>
  </si>
  <si>
    <t>Wochentag</t>
  </si>
  <si>
    <t>Beginn</t>
  </si>
  <si>
    <t>Ende</t>
  </si>
  <si>
    <t>Pause</t>
  </si>
  <si>
    <t>Arbeitszeit</t>
  </si>
  <si>
    <t>Sollzeit</t>
  </si>
  <si>
    <t>Differenz</t>
  </si>
  <si>
    <t>Projekt/Tätigkeit</t>
  </si>
  <si>
    <t>Bemerkung</t>
  </si>
  <si>
    <t>Ist-Stunden</t>
  </si>
  <si>
    <t>Soll-Stunden</t>
  </si>
  <si>
    <t>Saldo</t>
  </si>
  <si>
    <t>Bestätigung Mitarbeiter/in</t>
  </si>
  <si>
    <t>Bestätigung Arbeitgeber/in</t>
  </si>
  <si>
    <t>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</si>
</sst>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 &quot;Std.&quot;;[Red]-0.00 &quot;Std.&quot;"/>
    <numFmt numFmtId="165" formatCode="dd.mm.yyyy"/>
    <numFmt numFmtId="166" formatCode="hh:mm"/>
  </numFmts>
  <fonts count="7" x14ac:knownFonts="1">
    <font>
      <color theme="1"/>
      <family val="2"/>
      <scheme val="minor"/>
      <sz val="11"/>
      <name val="Calibri"/>
    </font>
    <font>
      <b/>
      <color rgb="FFFFFF"/>
      <sz val="20"/>
      <name val="Arial"/>
    </font>
    <font>
      <color rgb="607080"/>
      <sz val="10"/>
      <name val="Arial"/>
    </font>
    <font>
      <b/>
      <color rgb="FFFFFF"/>
      <sz val="10"/>
      <name val="Arial"/>
    </font>
    <font>
      <b/>
      <color rgb="17324D"/>
      <sz val="13"/>
      <name val="Arial"/>
    </font>
    <font>
      <color rgb="1C2733"/>
      <sz val="10"/>
      <name val="Arial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17324D"/>
      </patternFill>
    </fill>
    <fill>
      <patternFill patternType="solid">
        <fgColor rgb="176B87"/>
      </patternFill>
    </fill>
    <fill>
      <patternFill patternType="solid">
        <fgColor rgb="F2F5F7"/>
      </patternFill>
    </fill>
    <fill>
      <patternFill patternType="solid">
        <fgColor rgb="FFF4CC"/>
      </patternFill>
    </fill>
    <fill>
      <patternFill patternType="solid">
        <fgColor rgb="E9F4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"/>
      </bottom>
      <diagonal/>
    </border>
    <border>
      <left/>
      <right/>
      <top/>
      <bottom style="hair">
        <color rgb="D2D9DE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/>
    <xf numFmtId="0" fontId="0" fillId="4" borderId="0" xfId="0" applyFill="1" applyAlignment="1">
      <alignment vertical="top" wrapText="1"/>
    </xf>
    <xf numFmtId="0" fontId="5" fillId="5" borderId="2" xfId="0" applyFont="1" applyFill="1" applyBorder="1" applyProtection="1">
      <protection locked="0"/>
    </xf>
    <xf numFmtId="164" fontId="5" fillId="5" borderId="2" xfId="0" applyNumberFormat="1" applyFont="1" applyFill="1" applyBorder="1" applyProtection="1">
      <protection locked="0"/>
    </xf>
    <xf numFmtId="165" fontId="5" fillId="6" borderId="2" xfId="0" applyNumberFormat="1" applyFont="1" applyFill="1" applyBorder="1" applyProtection="1"/>
    <xf numFmtId="0" fontId="5" fillId="6" borderId="2" xfId="0" applyFont="1" applyFill="1" applyBorder="1" applyProtection="1"/>
    <xf numFmtId="166" fontId="5" fillId="5" borderId="2" xfId="0" applyNumberFormat="1" applyFont="1" applyFill="1" applyBorder="1" applyProtection="1">
      <protection locked="0"/>
    </xf>
    <xf numFmtId="164" fontId="5" fillId="6" borderId="2" xfId="0" applyNumberFormat="1" applyFont="1" applyFill="1" applyBorder="1" applyProtection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324D"/>
    <pageSetUpPr fitToPage="1"/>
  </sheetPr>
  <dimension ref="A1:C16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4" customWidth="1"/>
    <col min="2" max="2" width="28" customWidth="1"/>
    <col min="3" max="3" width="82" customWidth="1"/>
  </cols>
  <sheetData>
    <row r="1" ht="34" customHeight="1" spans="1:3" x14ac:dyDescent="0.25">
      <c r="A1" s="1" t="s">
        <v>0</v>
      </c>
      <c r="B1" s="1"/>
      <c r="C1" s="1"/>
    </row>
    <row r="2" ht="30" customHeight="1" spans="1:3" x14ac:dyDescent="0.25">
      <c r="A2" s="2" t="s">
        <v>1</v>
      </c>
      <c r="B2" s="2"/>
      <c r="C2" s="2"/>
    </row>
    <row r="4" ht="30" customHeight="1" spans="1:3" x14ac:dyDescent="0.25">
      <c r="A4" s="3" t="s">
        <v>2</v>
      </c>
      <c r="B4" s="3" t="s">
        <v>3</v>
      </c>
      <c r="C4" s="3" t="s">
        <v>4</v>
      </c>
    </row>
    <row r="5" ht="38" customHeight="1" spans="1:3" s="4" customFormat="1" x14ac:dyDescent="0.25">
      <c r="A5" s="4">
        <v>1</v>
      </c>
      <c r="B5" s="4" t="s">
        <v>5</v>
      </c>
      <c r="C5" s="4" t="s">
        <v>6</v>
      </c>
    </row>
    <row r="6" ht="38" customHeight="1" spans="1:3" s="4" customFormat="1" x14ac:dyDescent="0.25">
      <c r="A6" s="4">
        <v>2</v>
      </c>
      <c r="B6" s="4" t="s">
        <v>7</v>
      </c>
      <c r="C6" s="4" t="s">
        <v>8</v>
      </c>
    </row>
    <row r="7" ht="38" customHeight="1" spans="1:3" s="4" customFormat="1" x14ac:dyDescent="0.25">
      <c r="A7" s="4">
        <v>3</v>
      </c>
      <c r="B7" s="4" t="s">
        <v>9</v>
      </c>
      <c r="C7" s="4" t="s">
        <v>8</v>
      </c>
    </row>
    <row r="10" spans="1:3" x14ac:dyDescent="0.25">
      <c r="A10" s="5" t="s">
        <v>10</v>
      </c>
      <c r="B10" s="5"/>
      <c r="C10" s="5"/>
    </row>
    <row r="11" spans="1:3" x14ac:dyDescent="0.25">
      <c r="A11" s="6" t="s">
        <v>11</v>
      </c>
      <c r="B11" s="6"/>
      <c r="C11" s="6"/>
    </row>
    <row r="12" spans="1:3" x14ac:dyDescent="0.25">
      <c r="A12" s="6"/>
      <c r="B12" s="6"/>
      <c r="C12" s="6"/>
    </row>
    <row r="13" spans="1:3" x14ac:dyDescent="0.25">
      <c r="A13" s="6"/>
      <c r="B13" s="6"/>
      <c r="C13" s="6"/>
    </row>
    <row r="15" spans="1:3" x14ac:dyDescent="0.25">
      <c r="A15" s="5" t="s">
        <v>12</v>
      </c>
      <c r="B15" s="5"/>
      <c r="C15" s="5"/>
    </row>
    <row r="16" ht="32" customHeight="1" spans="1:3" x14ac:dyDescent="0.25">
      <c r="A16" t="s">
        <v>13</v>
      </c>
      <c r="B16" s="4" t="s">
        <v>14</v>
      </c>
      <c r="C16" s="4"/>
    </row>
  </sheetData>
  <autoFilter ref="A4:C4"/>
  <mergeCells count="6">
    <mergeCell ref="A1:C1"/>
    <mergeCell ref="A2:C2"/>
    <mergeCell ref="A10:C10"/>
    <mergeCell ref="A11:C13"/>
    <mergeCell ref="A15:C15"/>
    <mergeCell ref="B16:C16"/>
  </mergeCells>
  <pageMargins left="0.3" right="0.3" top="0.5" bottom="0.5" header="0.2" footer="0.2"/>
  <pageSetup paperSize="9" orientation="portrait" fitToWidth="1" fitToHeight="0"/>
  <headerFooter>
    <oddFooter>Deutscher Rechner · &amp;F · 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6B87"/>
    <pageSetUpPr fitToPage="1"/>
  </sheetPr>
  <dimension ref="A1:J47"/>
  <sheetViews>
    <sheetView workbookViewId="0">
      <pane ySplit="6" topLeftCell="A7" activePane="bottomLeft" state="frozen"/>
      <selection pane="bottomLeft"/>
    </sheetView>
  </sheetViews>
  <sheetFormatPr defaultRowHeight="19" outlineLevelRow="0" outlineLevelCol="0" x14ac:dyDescent="55" customHeight="1"/>
  <cols>
    <col min="1" max="1" width="12" customWidth="1"/>
    <col min="2" max="2" width="14" customWidth="1"/>
    <col min="3" max="5" width="13" customWidth="1"/>
    <col min="6" max="6" width="17" customWidth="1"/>
    <col min="7" max="8" width="15" customWidth="1"/>
    <col min="9" max="9" width="29" customWidth="1"/>
    <col min="10" max="10" width="31" customWidth="1"/>
  </cols>
  <sheetData>
    <row r="1" ht="34" customHeight="1" spans="1:10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 x14ac:dyDescent="0.2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4" spans="1:10" x14ac:dyDescent="0.25">
      <c r="A4" t="s">
        <v>17</v>
      </c>
      <c r="B4" s="7"/>
      <c r="C4" s="7"/>
      <c r="D4" s="7"/>
      <c r="E4" t="s">
        <v>18</v>
      </c>
      <c r="F4" s="7">
        <v>9</v>
      </c>
      <c r="G4" t="s">
        <v>19</v>
      </c>
      <c r="H4" s="7">
        <v>2026</v>
      </c>
      <c r="I4" t="s">
        <v>20</v>
      </c>
      <c r="J4" s="8">
        <v>8</v>
      </c>
    </row>
    <row r="6" ht="30" customHeight="1" spans="1:10" x14ac:dyDescent="0.25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 x14ac:dyDescent="0.25">
      <c r="A7" s="9">
        <f>IF(1&gt;DAY(EOMONTH(DATE($H$4,$F$4,1),0)),"",DATE($H$4,$F$4,1))</f>
      </c>
      <c r="B7" s="10">
        <f>IF(A7="","",TEXT(A7,"dddd"))</f>
      </c>
      <c r="C7" s="11"/>
      <c r="D7" s="11"/>
      <c r="E7" s="11"/>
      <c r="F7" s="12">
        <f>IF(OR(C7="",D7=""),"",(MOD(D7-C7,1)-IF(E7="",0,E7))*24)</f>
      </c>
      <c r="G7" s="12">
        <f>IF(OR(A7="",WEEKDAY(A7,2)&gt;5),0,$J$4)</f>
      </c>
      <c r="H7" s="12">
        <f>IF(F7="","",F7-G7)</f>
      </c>
      <c r="I7" s="7"/>
      <c r="J7" s="7"/>
    </row>
    <row r="8" spans="1:10" x14ac:dyDescent="0.25">
      <c r="A8" s="9">
        <f>IF(2&gt;DAY(EOMONTH(DATE($H$4,$F$4,1),0)),"",DATE($H$4,$F$4,2))</f>
      </c>
      <c r="B8" s="10">
        <f>IF(A8="","",TEXT(A8,"dddd"))</f>
      </c>
      <c r="C8" s="11"/>
      <c r="D8" s="11"/>
      <c r="E8" s="11"/>
      <c r="F8" s="12">
        <f>IF(OR(C8="",D8=""),"",(MOD(D8-C8,1)-IF(E8="",0,E8))*24)</f>
      </c>
      <c r="G8" s="12">
        <f>IF(OR(A8="",WEEKDAY(A8,2)&gt;5),0,$J$4)</f>
      </c>
      <c r="H8" s="12">
        <f>IF(F8="","",F8-G8)</f>
      </c>
      <c r="I8" s="7"/>
      <c r="J8" s="7"/>
    </row>
    <row r="9" spans="1:10" x14ac:dyDescent="0.25">
      <c r="A9" s="9">
        <f>IF(3&gt;DAY(EOMONTH(DATE($H$4,$F$4,1),0)),"",DATE($H$4,$F$4,3))</f>
      </c>
      <c r="B9" s="10">
        <f>IF(A9="","",TEXT(A9,"dddd"))</f>
      </c>
      <c r="C9" s="11"/>
      <c r="D9" s="11"/>
      <c r="E9" s="11"/>
      <c r="F9" s="12">
        <f>IF(OR(C9="",D9=""),"",(MOD(D9-C9,1)-IF(E9="",0,E9))*24)</f>
      </c>
      <c r="G9" s="12">
        <f>IF(OR(A9="",WEEKDAY(A9,2)&gt;5),0,$J$4)</f>
      </c>
      <c r="H9" s="12">
        <f>IF(F9="","",F9-G9)</f>
      </c>
      <c r="I9" s="7"/>
      <c r="J9" s="7"/>
    </row>
    <row r="10" spans="1:10" x14ac:dyDescent="0.25">
      <c r="A10" s="9">
        <f>IF(4&gt;DAY(EOMONTH(DATE($H$4,$F$4,1),0)),"",DATE($H$4,$F$4,4))</f>
      </c>
      <c r="B10" s="10">
        <f>IF(A10="","",TEXT(A10,"dddd"))</f>
      </c>
      <c r="C10" s="11"/>
      <c r="D10" s="11"/>
      <c r="E10" s="11"/>
      <c r="F10" s="12">
        <f>IF(OR(C10="",D10=""),"",(MOD(D10-C10,1)-IF(E10="",0,E10))*24)</f>
      </c>
      <c r="G10" s="12">
        <f>IF(OR(A10="",WEEKDAY(A10,2)&gt;5),0,$J$4)</f>
      </c>
      <c r="H10" s="12">
        <f>IF(F10="","",F10-G10)</f>
      </c>
      <c r="I10" s="7"/>
      <c r="J10" s="7"/>
    </row>
    <row r="11" spans="1:10" x14ac:dyDescent="0.25">
      <c r="A11" s="9">
        <f>IF(5&gt;DAY(EOMONTH(DATE($H$4,$F$4,1),0)),"",DATE($H$4,$F$4,5))</f>
      </c>
      <c r="B11" s="10">
        <f>IF(A11="","",TEXT(A11,"dddd"))</f>
      </c>
      <c r="C11" s="11"/>
      <c r="D11" s="11"/>
      <c r="E11" s="11"/>
      <c r="F11" s="12">
        <f>IF(OR(C11="",D11=""),"",(MOD(D11-C11,1)-IF(E11="",0,E11))*24)</f>
      </c>
      <c r="G11" s="12">
        <f>IF(OR(A11="",WEEKDAY(A11,2)&gt;5),0,$J$4)</f>
      </c>
      <c r="H11" s="12">
        <f>IF(F11="","",F11-G11)</f>
      </c>
      <c r="I11" s="7"/>
      <c r="J11" s="7"/>
    </row>
    <row r="12" spans="1:10" x14ac:dyDescent="0.25">
      <c r="A12" s="9">
        <f>IF(6&gt;DAY(EOMONTH(DATE($H$4,$F$4,1),0)),"",DATE($H$4,$F$4,6))</f>
      </c>
      <c r="B12" s="10">
        <f>IF(A12="","",TEXT(A12,"dddd"))</f>
      </c>
      <c r="C12" s="11"/>
      <c r="D12" s="11"/>
      <c r="E12" s="11"/>
      <c r="F12" s="12">
        <f>IF(OR(C12="",D12=""),"",(MOD(D12-C12,1)-IF(E12="",0,E12))*24)</f>
      </c>
      <c r="G12" s="12">
        <f>IF(OR(A12="",WEEKDAY(A12,2)&gt;5),0,$J$4)</f>
      </c>
      <c r="H12" s="12">
        <f>IF(F12="","",F12-G12)</f>
      </c>
      <c r="I12" s="7"/>
      <c r="J12" s="7"/>
    </row>
    <row r="13" spans="1:10" x14ac:dyDescent="0.25">
      <c r="A13" s="9">
        <f>IF(7&gt;DAY(EOMONTH(DATE($H$4,$F$4,1),0)),"",DATE($H$4,$F$4,7))</f>
      </c>
      <c r="B13" s="10">
        <f>IF(A13="","",TEXT(A13,"dddd"))</f>
      </c>
      <c r="C13" s="11"/>
      <c r="D13" s="11"/>
      <c r="E13" s="11"/>
      <c r="F13" s="12">
        <f>IF(OR(C13="",D13=""),"",(MOD(D13-C13,1)-IF(E13="",0,E13))*24)</f>
      </c>
      <c r="G13" s="12">
        <f>IF(OR(A13="",WEEKDAY(A13,2)&gt;5),0,$J$4)</f>
      </c>
      <c r="H13" s="12">
        <f>IF(F13="","",F13-G13)</f>
      </c>
      <c r="I13" s="7"/>
      <c r="J13" s="7"/>
    </row>
    <row r="14" spans="1:10" x14ac:dyDescent="0.25">
      <c r="A14" s="9">
        <f>IF(8&gt;DAY(EOMONTH(DATE($H$4,$F$4,1),0)),"",DATE($H$4,$F$4,8))</f>
      </c>
      <c r="B14" s="10">
        <f>IF(A14="","",TEXT(A14,"dddd"))</f>
      </c>
      <c r="C14" s="11"/>
      <c r="D14" s="11"/>
      <c r="E14" s="11"/>
      <c r="F14" s="12">
        <f>IF(OR(C14="",D14=""),"",(MOD(D14-C14,1)-IF(E14="",0,E14))*24)</f>
      </c>
      <c r="G14" s="12">
        <f>IF(OR(A14="",WEEKDAY(A14,2)&gt;5),0,$J$4)</f>
      </c>
      <c r="H14" s="12">
        <f>IF(F14="","",F14-G14)</f>
      </c>
      <c r="I14" s="7"/>
      <c r="J14" s="7"/>
    </row>
    <row r="15" spans="1:10" x14ac:dyDescent="0.25">
      <c r="A15" s="9">
        <f>IF(9&gt;DAY(EOMONTH(DATE($H$4,$F$4,1),0)),"",DATE($H$4,$F$4,9))</f>
      </c>
      <c r="B15" s="10">
        <f>IF(A15="","",TEXT(A15,"dddd"))</f>
      </c>
      <c r="C15" s="11"/>
      <c r="D15" s="11"/>
      <c r="E15" s="11"/>
      <c r="F15" s="12">
        <f>IF(OR(C15="",D15=""),"",(MOD(D15-C15,1)-IF(E15="",0,E15))*24)</f>
      </c>
      <c r="G15" s="12">
        <f>IF(OR(A15="",WEEKDAY(A15,2)&gt;5),0,$J$4)</f>
      </c>
      <c r="H15" s="12">
        <f>IF(F15="","",F15-G15)</f>
      </c>
      <c r="I15" s="7"/>
      <c r="J15" s="7"/>
    </row>
    <row r="16" spans="1:10" x14ac:dyDescent="0.25">
      <c r="A16" s="9">
        <f>IF(10&gt;DAY(EOMONTH(DATE($H$4,$F$4,1),0)),"",DATE($H$4,$F$4,10))</f>
      </c>
      <c r="B16" s="10">
        <f>IF(A16="","",TEXT(A16,"dddd"))</f>
      </c>
      <c r="C16" s="11"/>
      <c r="D16" s="11"/>
      <c r="E16" s="11"/>
      <c r="F16" s="12">
        <f>IF(OR(C16="",D16=""),"",(MOD(D16-C16,1)-IF(E16="",0,E16))*24)</f>
      </c>
      <c r="G16" s="12">
        <f>IF(OR(A16="",WEEKDAY(A16,2)&gt;5),0,$J$4)</f>
      </c>
      <c r="H16" s="12">
        <f>IF(F16="","",F16-G16)</f>
      </c>
      <c r="I16" s="7"/>
      <c r="J16" s="7"/>
    </row>
    <row r="17" spans="1:10" x14ac:dyDescent="0.25">
      <c r="A17" s="9">
        <f>IF(11&gt;DAY(EOMONTH(DATE($H$4,$F$4,1),0)),"",DATE($H$4,$F$4,11))</f>
      </c>
      <c r="B17" s="10">
        <f>IF(A17="","",TEXT(A17,"dddd"))</f>
      </c>
      <c r="C17" s="11"/>
      <c r="D17" s="11"/>
      <c r="E17" s="11"/>
      <c r="F17" s="12">
        <f>IF(OR(C17="",D17=""),"",(MOD(D17-C17,1)-IF(E17="",0,E17))*24)</f>
      </c>
      <c r="G17" s="12">
        <f>IF(OR(A17="",WEEKDAY(A17,2)&gt;5),0,$J$4)</f>
      </c>
      <c r="H17" s="12">
        <f>IF(F17="","",F17-G17)</f>
      </c>
      <c r="I17" s="7"/>
      <c r="J17" s="7"/>
    </row>
    <row r="18" spans="1:10" x14ac:dyDescent="0.25">
      <c r="A18" s="9">
        <f>IF(12&gt;DAY(EOMONTH(DATE($H$4,$F$4,1),0)),"",DATE($H$4,$F$4,12))</f>
      </c>
      <c r="B18" s="10">
        <f>IF(A18="","",TEXT(A18,"dddd"))</f>
      </c>
      <c r="C18" s="11"/>
      <c r="D18" s="11"/>
      <c r="E18" s="11"/>
      <c r="F18" s="12">
        <f>IF(OR(C18="",D18=""),"",(MOD(D18-C18,1)-IF(E18="",0,E18))*24)</f>
      </c>
      <c r="G18" s="12">
        <f>IF(OR(A18="",WEEKDAY(A18,2)&gt;5),0,$J$4)</f>
      </c>
      <c r="H18" s="12">
        <f>IF(F18="","",F18-G18)</f>
      </c>
      <c r="I18" s="7"/>
      <c r="J18" s="7"/>
    </row>
    <row r="19" spans="1:10" x14ac:dyDescent="0.25">
      <c r="A19" s="9">
        <f>IF(13&gt;DAY(EOMONTH(DATE($H$4,$F$4,1),0)),"",DATE($H$4,$F$4,13))</f>
      </c>
      <c r="B19" s="10">
        <f>IF(A19="","",TEXT(A19,"dddd"))</f>
      </c>
      <c r="C19" s="11"/>
      <c r="D19" s="11"/>
      <c r="E19" s="11"/>
      <c r="F19" s="12">
        <f>IF(OR(C19="",D19=""),"",(MOD(D19-C19,1)-IF(E19="",0,E19))*24)</f>
      </c>
      <c r="G19" s="12">
        <f>IF(OR(A19="",WEEKDAY(A19,2)&gt;5),0,$J$4)</f>
      </c>
      <c r="H19" s="12">
        <f>IF(F19="","",F19-G19)</f>
      </c>
      <c r="I19" s="7"/>
      <c r="J19" s="7"/>
    </row>
    <row r="20" spans="1:10" x14ac:dyDescent="0.25">
      <c r="A20" s="9">
        <f>IF(14&gt;DAY(EOMONTH(DATE($H$4,$F$4,1),0)),"",DATE($H$4,$F$4,14))</f>
      </c>
      <c r="B20" s="10">
        <f>IF(A20="","",TEXT(A20,"dddd"))</f>
      </c>
      <c r="C20" s="11"/>
      <c r="D20" s="11"/>
      <c r="E20" s="11"/>
      <c r="F20" s="12">
        <f>IF(OR(C20="",D20=""),"",(MOD(D20-C20,1)-IF(E20="",0,E20))*24)</f>
      </c>
      <c r="G20" s="12">
        <f>IF(OR(A20="",WEEKDAY(A20,2)&gt;5),0,$J$4)</f>
      </c>
      <c r="H20" s="12">
        <f>IF(F20="","",F20-G20)</f>
      </c>
      <c r="I20" s="7"/>
      <c r="J20" s="7"/>
    </row>
    <row r="21" spans="1:10" x14ac:dyDescent="0.25">
      <c r="A21" s="9">
        <f>IF(15&gt;DAY(EOMONTH(DATE($H$4,$F$4,1),0)),"",DATE($H$4,$F$4,15))</f>
      </c>
      <c r="B21" s="10">
        <f>IF(A21="","",TEXT(A21,"dddd"))</f>
      </c>
      <c r="C21" s="11"/>
      <c r="D21" s="11"/>
      <c r="E21" s="11"/>
      <c r="F21" s="12">
        <f>IF(OR(C21="",D21=""),"",(MOD(D21-C21,1)-IF(E21="",0,E21))*24)</f>
      </c>
      <c r="G21" s="12">
        <f>IF(OR(A21="",WEEKDAY(A21,2)&gt;5),0,$J$4)</f>
      </c>
      <c r="H21" s="12">
        <f>IF(F21="","",F21-G21)</f>
      </c>
      <c r="I21" s="7"/>
      <c r="J21" s="7"/>
    </row>
    <row r="22" spans="1:10" x14ac:dyDescent="0.25">
      <c r="A22" s="9">
        <f>IF(16&gt;DAY(EOMONTH(DATE($H$4,$F$4,1),0)),"",DATE($H$4,$F$4,16))</f>
      </c>
      <c r="B22" s="10">
        <f>IF(A22="","",TEXT(A22,"dddd"))</f>
      </c>
      <c r="C22" s="11"/>
      <c r="D22" s="11"/>
      <c r="E22" s="11"/>
      <c r="F22" s="12">
        <f>IF(OR(C22="",D22=""),"",(MOD(D22-C22,1)-IF(E22="",0,E22))*24)</f>
      </c>
      <c r="G22" s="12">
        <f>IF(OR(A22="",WEEKDAY(A22,2)&gt;5),0,$J$4)</f>
      </c>
      <c r="H22" s="12">
        <f>IF(F22="","",F22-G22)</f>
      </c>
      <c r="I22" s="7"/>
      <c r="J22" s="7"/>
    </row>
    <row r="23" spans="1:10" x14ac:dyDescent="0.25">
      <c r="A23" s="9">
        <f>IF(17&gt;DAY(EOMONTH(DATE($H$4,$F$4,1),0)),"",DATE($H$4,$F$4,17))</f>
      </c>
      <c r="B23" s="10">
        <f>IF(A23="","",TEXT(A23,"dddd"))</f>
      </c>
      <c r="C23" s="11"/>
      <c r="D23" s="11"/>
      <c r="E23" s="11"/>
      <c r="F23" s="12">
        <f>IF(OR(C23="",D23=""),"",(MOD(D23-C23,1)-IF(E23="",0,E23))*24)</f>
      </c>
      <c r="G23" s="12">
        <f>IF(OR(A23="",WEEKDAY(A23,2)&gt;5),0,$J$4)</f>
      </c>
      <c r="H23" s="12">
        <f>IF(F23="","",F23-G23)</f>
      </c>
      <c r="I23" s="7"/>
      <c r="J23" s="7"/>
    </row>
    <row r="24" spans="1:10" x14ac:dyDescent="0.25">
      <c r="A24" s="9">
        <f>IF(18&gt;DAY(EOMONTH(DATE($H$4,$F$4,1),0)),"",DATE($H$4,$F$4,18))</f>
      </c>
      <c r="B24" s="10">
        <f>IF(A24="","",TEXT(A24,"dddd"))</f>
      </c>
      <c r="C24" s="11"/>
      <c r="D24" s="11"/>
      <c r="E24" s="11"/>
      <c r="F24" s="12">
        <f>IF(OR(C24="",D24=""),"",(MOD(D24-C24,1)-IF(E24="",0,E24))*24)</f>
      </c>
      <c r="G24" s="12">
        <f>IF(OR(A24="",WEEKDAY(A24,2)&gt;5),0,$J$4)</f>
      </c>
      <c r="H24" s="12">
        <f>IF(F24="","",F24-G24)</f>
      </c>
      <c r="I24" s="7"/>
      <c r="J24" s="7"/>
    </row>
    <row r="25" spans="1:10" x14ac:dyDescent="0.25">
      <c r="A25" s="9">
        <f>IF(19&gt;DAY(EOMONTH(DATE($H$4,$F$4,1),0)),"",DATE($H$4,$F$4,19))</f>
      </c>
      <c r="B25" s="10">
        <f>IF(A25="","",TEXT(A25,"dddd"))</f>
      </c>
      <c r="C25" s="11"/>
      <c r="D25" s="11"/>
      <c r="E25" s="11"/>
      <c r="F25" s="12">
        <f>IF(OR(C25="",D25=""),"",(MOD(D25-C25,1)-IF(E25="",0,E25))*24)</f>
      </c>
      <c r="G25" s="12">
        <f>IF(OR(A25="",WEEKDAY(A25,2)&gt;5),0,$J$4)</f>
      </c>
      <c r="H25" s="12">
        <f>IF(F25="","",F25-G25)</f>
      </c>
      <c r="I25" s="7"/>
      <c r="J25" s="7"/>
    </row>
    <row r="26" spans="1:10" x14ac:dyDescent="0.25">
      <c r="A26" s="9">
        <f>IF(20&gt;DAY(EOMONTH(DATE($H$4,$F$4,1),0)),"",DATE($H$4,$F$4,20))</f>
      </c>
      <c r="B26" s="10">
        <f>IF(A26="","",TEXT(A26,"dddd"))</f>
      </c>
      <c r="C26" s="11"/>
      <c r="D26" s="11"/>
      <c r="E26" s="11"/>
      <c r="F26" s="12">
        <f>IF(OR(C26="",D26=""),"",(MOD(D26-C26,1)-IF(E26="",0,E26))*24)</f>
      </c>
      <c r="G26" s="12">
        <f>IF(OR(A26="",WEEKDAY(A26,2)&gt;5),0,$J$4)</f>
      </c>
      <c r="H26" s="12">
        <f>IF(F26="","",F26-G26)</f>
      </c>
      <c r="I26" s="7"/>
      <c r="J26" s="7"/>
    </row>
    <row r="27" spans="1:10" x14ac:dyDescent="0.25">
      <c r="A27" s="9">
        <f>IF(21&gt;DAY(EOMONTH(DATE($H$4,$F$4,1),0)),"",DATE($H$4,$F$4,21))</f>
      </c>
      <c r="B27" s="10">
        <f>IF(A27="","",TEXT(A27,"dddd"))</f>
      </c>
      <c r="C27" s="11"/>
      <c r="D27" s="11"/>
      <c r="E27" s="11"/>
      <c r="F27" s="12">
        <f>IF(OR(C27="",D27=""),"",(MOD(D27-C27,1)-IF(E27="",0,E27))*24)</f>
      </c>
      <c r="G27" s="12">
        <f>IF(OR(A27="",WEEKDAY(A27,2)&gt;5),0,$J$4)</f>
      </c>
      <c r="H27" s="12">
        <f>IF(F27="","",F27-G27)</f>
      </c>
      <c r="I27" s="7"/>
      <c r="J27" s="7"/>
    </row>
    <row r="28" spans="1:10" x14ac:dyDescent="0.25">
      <c r="A28" s="9">
        <f>IF(22&gt;DAY(EOMONTH(DATE($H$4,$F$4,1),0)),"",DATE($H$4,$F$4,22))</f>
      </c>
      <c r="B28" s="10">
        <f>IF(A28="","",TEXT(A28,"dddd"))</f>
      </c>
      <c r="C28" s="11"/>
      <c r="D28" s="11"/>
      <c r="E28" s="11"/>
      <c r="F28" s="12">
        <f>IF(OR(C28="",D28=""),"",(MOD(D28-C28,1)-IF(E28="",0,E28))*24)</f>
      </c>
      <c r="G28" s="12">
        <f>IF(OR(A28="",WEEKDAY(A28,2)&gt;5),0,$J$4)</f>
      </c>
      <c r="H28" s="12">
        <f>IF(F28="","",F28-G28)</f>
      </c>
      <c r="I28" s="7"/>
      <c r="J28" s="7"/>
    </row>
    <row r="29" spans="1:10" x14ac:dyDescent="0.25">
      <c r="A29" s="9">
        <f>IF(23&gt;DAY(EOMONTH(DATE($H$4,$F$4,1),0)),"",DATE($H$4,$F$4,23))</f>
      </c>
      <c r="B29" s="10">
        <f>IF(A29="","",TEXT(A29,"dddd"))</f>
      </c>
      <c r="C29" s="11"/>
      <c r="D29" s="11"/>
      <c r="E29" s="11"/>
      <c r="F29" s="12">
        <f>IF(OR(C29="",D29=""),"",(MOD(D29-C29,1)-IF(E29="",0,E29))*24)</f>
      </c>
      <c r="G29" s="12">
        <f>IF(OR(A29="",WEEKDAY(A29,2)&gt;5),0,$J$4)</f>
      </c>
      <c r="H29" s="12">
        <f>IF(F29="","",F29-G29)</f>
      </c>
      <c r="I29" s="7"/>
      <c r="J29" s="7"/>
    </row>
    <row r="30" spans="1:10" x14ac:dyDescent="0.25">
      <c r="A30" s="9">
        <f>IF(24&gt;DAY(EOMONTH(DATE($H$4,$F$4,1),0)),"",DATE($H$4,$F$4,24))</f>
      </c>
      <c r="B30" s="10">
        <f>IF(A30="","",TEXT(A30,"dddd"))</f>
      </c>
      <c r="C30" s="11"/>
      <c r="D30" s="11"/>
      <c r="E30" s="11"/>
      <c r="F30" s="12">
        <f>IF(OR(C30="",D30=""),"",(MOD(D30-C30,1)-IF(E30="",0,E30))*24)</f>
      </c>
      <c r="G30" s="12">
        <f>IF(OR(A30="",WEEKDAY(A30,2)&gt;5),0,$J$4)</f>
      </c>
      <c r="H30" s="12">
        <f>IF(F30="","",F30-G30)</f>
      </c>
      <c r="I30" s="7"/>
      <c r="J30" s="7"/>
    </row>
    <row r="31" spans="1:10" x14ac:dyDescent="0.25">
      <c r="A31" s="9">
        <f>IF(25&gt;DAY(EOMONTH(DATE($H$4,$F$4,1),0)),"",DATE($H$4,$F$4,25))</f>
      </c>
      <c r="B31" s="10">
        <f>IF(A31="","",TEXT(A31,"dddd"))</f>
      </c>
      <c r="C31" s="11"/>
      <c r="D31" s="11"/>
      <c r="E31" s="11"/>
      <c r="F31" s="12">
        <f>IF(OR(C31="",D31=""),"",(MOD(D31-C31,1)-IF(E31="",0,E31))*24)</f>
      </c>
      <c r="G31" s="12">
        <f>IF(OR(A31="",WEEKDAY(A31,2)&gt;5),0,$J$4)</f>
      </c>
      <c r="H31" s="12">
        <f>IF(F31="","",F31-G31)</f>
      </c>
      <c r="I31" s="7"/>
      <c r="J31" s="7"/>
    </row>
    <row r="32" spans="1:10" x14ac:dyDescent="0.25">
      <c r="A32" s="9">
        <f>IF(26&gt;DAY(EOMONTH(DATE($H$4,$F$4,1),0)),"",DATE($H$4,$F$4,26))</f>
      </c>
      <c r="B32" s="10">
        <f>IF(A32="","",TEXT(A32,"dddd"))</f>
      </c>
      <c r="C32" s="11"/>
      <c r="D32" s="11"/>
      <c r="E32" s="11"/>
      <c r="F32" s="12">
        <f>IF(OR(C32="",D32=""),"",(MOD(D32-C32,1)-IF(E32="",0,E32))*24)</f>
      </c>
      <c r="G32" s="12">
        <f>IF(OR(A32="",WEEKDAY(A32,2)&gt;5),0,$J$4)</f>
      </c>
      <c r="H32" s="12">
        <f>IF(F32="","",F32-G32)</f>
      </c>
      <c r="I32" s="7"/>
      <c r="J32" s="7"/>
    </row>
    <row r="33" spans="1:10" x14ac:dyDescent="0.25">
      <c r="A33" s="9">
        <f>IF(27&gt;DAY(EOMONTH(DATE($H$4,$F$4,1),0)),"",DATE($H$4,$F$4,27))</f>
      </c>
      <c r="B33" s="10">
        <f>IF(A33="","",TEXT(A33,"dddd"))</f>
      </c>
      <c r="C33" s="11"/>
      <c r="D33" s="11"/>
      <c r="E33" s="11"/>
      <c r="F33" s="12">
        <f>IF(OR(C33="",D33=""),"",(MOD(D33-C33,1)-IF(E33="",0,E33))*24)</f>
      </c>
      <c r="G33" s="12">
        <f>IF(OR(A33="",WEEKDAY(A33,2)&gt;5),0,$J$4)</f>
      </c>
      <c r="H33" s="12">
        <f>IF(F33="","",F33-G33)</f>
      </c>
      <c r="I33" s="7"/>
      <c r="J33" s="7"/>
    </row>
    <row r="34" spans="1:10" x14ac:dyDescent="0.25">
      <c r="A34" s="9">
        <f>IF(28&gt;DAY(EOMONTH(DATE($H$4,$F$4,1),0)),"",DATE($H$4,$F$4,28))</f>
      </c>
      <c r="B34" s="10">
        <f>IF(A34="","",TEXT(A34,"dddd"))</f>
      </c>
      <c r="C34" s="11"/>
      <c r="D34" s="11"/>
      <c r="E34" s="11"/>
      <c r="F34" s="12">
        <f>IF(OR(C34="",D34=""),"",(MOD(D34-C34,1)-IF(E34="",0,E34))*24)</f>
      </c>
      <c r="G34" s="12">
        <f>IF(OR(A34="",WEEKDAY(A34,2)&gt;5),0,$J$4)</f>
      </c>
      <c r="H34" s="12">
        <f>IF(F34="","",F34-G34)</f>
      </c>
      <c r="I34" s="7"/>
      <c r="J34" s="7"/>
    </row>
    <row r="35" spans="1:10" x14ac:dyDescent="0.25">
      <c r="A35" s="9">
        <f>IF(29&gt;DAY(EOMONTH(DATE($H$4,$F$4,1),0)),"",DATE($H$4,$F$4,29))</f>
      </c>
      <c r="B35" s="10">
        <f>IF(A35="","",TEXT(A35,"dddd"))</f>
      </c>
      <c r="C35" s="11"/>
      <c r="D35" s="11"/>
      <c r="E35" s="11"/>
      <c r="F35" s="12">
        <f>IF(OR(C35="",D35=""),"",(MOD(D35-C35,1)-IF(E35="",0,E35))*24)</f>
      </c>
      <c r="G35" s="12">
        <f>IF(OR(A35="",WEEKDAY(A35,2)&gt;5),0,$J$4)</f>
      </c>
      <c r="H35" s="12">
        <f>IF(F35="","",F35-G35)</f>
      </c>
      <c r="I35" s="7"/>
      <c r="J35" s="7"/>
    </row>
    <row r="36" spans="1:10" x14ac:dyDescent="0.25">
      <c r="A36" s="9">
        <f>IF(30&gt;DAY(EOMONTH(DATE($H$4,$F$4,1),0)),"",DATE($H$4,$F$4,30))</f>
      </c>
      <c r="B36" s="10">
        <f>IF(A36="","",TEXT(A36,"dddd"))</f>
      </c>
      <c r="C36" s="11"/>
      <c r="D36" s="11"/>
      <c r="E36" s="11"/>
      <c r="F36" s="12">
        <f>IF(OR(C36="",D36=""),"",(MOD(D36-C36,1)-IF(E36="",0,E36))*24)</f>
      </c>
      <c r="G36" s="12">
        <f>IF(OR(A36="",WEEKDAY(A36,2)&gt;5),0,$J$4)</f>
      </c>
      <c r="H36" s="12">
        <f>IF(F36="","",F36-G36)</f>
      </c>
      <c r="I36" s="7"/>
      <c r="J36" s="7"/>
    </row>
    <row r="37" spans="1:10" x14ac:dyDescent="0.25">
      <c r="A37" s="9">
        <f>IF(31&gt;DAY(EOMONTH(DATE($H$4,$F$4,1),0)),"",DATE($H$4,$F$4,31))</f>
      </c>
      <c r="B37" s="10">
        <f>IF(A37="","",TEXT(A37,"dddd"))</f>
      </c>
      <c r="C37" s="11"/>
      <c r="D37" s="11"/>
      <c r="E37" s="11"/>
      <c r="F37" s="12">
        <f>IF(OR(C37="",D37=""),"",(MOD(D37-C37,1)-IF(E37="",0,E37))*24)</f>
      </c>
      <c r="G37" s="12">
        <f>IF(OR(A37="",WEEKDAY(A37,2)&gt;5),0,$J$4)</f>
      </c>
      <c r="H37" s="12">
        <f>IF(F37="","",F37-G37)</f>
      </c>
      <c r="I37" s="7"/>
      <c r="J37" s="7"/>
    </row>
    <row r="40" spans="5:6" x14ac:dyDescent="0.25">
      <c r="E40" s="13" t="s">
        <v>31</v>
      </c>
      <c r="F40" s="12">
        <f>SUM(F7:F37)</f>
      </c>
    </row>
    <row r="41" spans="5:6" x14ac:dyDescent="0.25">
      <c r="E41" s="13" t="s">
        <v>32</v>
      </c>
      <c r="F41" s="12">
        <f>SUM(G7:G37)</f>
      </c>
    </row>
    <row r="42" spans="5:6" x14ac:dyDescent="0.25">
      <c r="E42" s="13" t="s">
        <v>33</v>
      </c>
      <c r="F42" s="12">
        <f>SUM(H7:H37)</f>
      </c>
    </row>
    <row r="45" spans="1:6" x14ac:dyDescent="0.25">
      <c r="A45" t="s">
        <v>34</v>
      </c>
      <c r="F45" t="s">
        <v>35</v>
      </c>
    </row>
    <row r="47" spans="1:6" x14ac:dyDescent="0.25">
      <c r="A47" t="s">
        <v>36</v>
      </c>
      <c r="F47" t="s">
        <v>36</v>
      </c>
    </row>
  </sheetData>
  <mergeCells count="3">
    <mergeCell ref="A1:J1"/>
    <mergeCell ref="A2:J2"/>
    <mergeCell ref="B4:D4"/>
  </mergeCell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Anleitung</vt:lpstr>
      <vt:lpstr>Stundenzettel</vt:lpstr>
    </vt:vector>
  </TitlesOfParts>
  <Company>Deutscher Rechner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Deutscher Rechner</dc:creator>
  <dc:title>Stundenzettel</dc:title>
  <dc:subject>Kostenlose Arbeitsvorlage</dc:subject>
  <dc:description/>
  <cp:keywords>Vorlage, Deutschland, Deutscher Rechner</cp:keywords>
  <cp:category/>
  <cp:lastModifiedBy>Deutscher Rechner</cp:lastModifiedBy>
  <cp:lastPrinted>2026-09-13T00:00:00Z</cp:lastPrinted>
  <dcterms:created xsi:type="dcterms:W3CDTF">2026-09-13T00:00:00Z</dcterms:created>
  <dcterms:modified xsi:type="dcterms:W3CDTF">2026-09-13T00:00:00Z</dcterms:modified>
</cp:coreProperties>
</file>